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PVIENIBA\12.projekts SIF_kapacitate_2024\AKTIVITATES\"/>
    </mc:Choice>
  </mc:AlternateContent>
  <bookViews>
    <workbookView xWindow="0" yWindow="0" windowWidth="10515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s="1"/>
  <c r="F20" i="1"/>
  <c r="H20" i="1" s="1"/>
  <c r="F18" i="1"/>
  <c r="H18" i="1" s="1"/>
  <c r="F15" i="1"/>
  <c r="H15" i="1" s="1"/>
  <c r="F35" i="1"/>
  <c r="H35" i="1" s="1"/>
  <c r="I35" i="1" s="1"/>
  <c r="F9" i="1" s="1"/>
  <c r="F8" i="1"/>
  <c r="F10" i="1" l="1"/>
  <c r="F7" i="1"/>
  <c r="F36" i="1"/>
  <c r="F16" i="1" l="1"/>
  <c r="H16" i="1" s="1"/>
</calcChain>
</file>

<file path=xl/sharedStrings.xml><?xml version="1.0" encoding="utf-8"?>
<sst xmlns="http://schemas.openxmlformats.org/spreadsheetml/2006/main" count="46" uniqueCount="39">
  <si>
    <t>Trūcīgas mājsaimniecības statuss</t>
  </si>
  <si>
    <t>Koef.</t>
  </si>
  <si>
    <t>Mājsaimniecībā deklarēto ģimenes locekļu skaits</t>
  </si>
  <si>
    <t>ATBALSTU KALKULATORS ĢIMENĒM AR BĒRNIEM</t>
  </si>
  <si>
    <t xml:space="preserve">Minimālo ienākumu sliekšņi </t>
  </si>
  <si>
    <t>1.personai</t>
  </si>
  <si>
    <t>2.+ personai</t>
  </si>
  <si>
    <t>Slieksnis Eiropas atbalsta paku saņemšanai</t>
  </si>
  <si>
    <t>Pašvaldības sociālā palīdzība ietver divus pamata pabalstus (GMI un mājokļa pabalstu), ko piešķir, vērtējot mājsaimniecības ienākumus.</t>
  </si>
  <si>
    <t>Trūcīgas mājsaimniecības ienākumu slieksnis visā valstī (jebkurā pašvaldībā) ir vienāds.</t>
  </si>
  <si>
    <t>Likums nosaka tikai maksimālo un minimālo maznodrošinātas mājsaimniecības ienākumu slieksni.</t>
  </si>
  <si>
    <t xml:space="preserve">https://likumi.lv/ta/id/319717-noteikumi-par-majsaimniecibas-materialas-situacijas-izvertesanu-un-socialas-palidzibas-sanemsanu </t>
  </si>
  <si>
    <t>Mājokļa pabalsta aprēķināšanai izmantojamās izdevumu pozīciju minimālās normas</t>
  </si>
  <si>
    <t>Svarīgākās normas pabalstu aprēķināšanai (lai notiektu attiecināmās izmaksas)</t>
  </si>
  <si>
    <t>maksimālais m2 skaits mājsaimniecībai</t>
  </si>
  <si>
    <t>EUR</t>
  </si>
  <si>
    <t>Komunālie maksājumi par mājokli</t>
  </si>
  <si>
    <t xml:space="preserve">ne vairāk kā </t>
  </si>
  <si>
    <t>Īrētā vai hip.kredītā ņemtā mājokļa platība m2</t>
  </si>
  <si>
    <t>Garantētais minimālais ienākuma pabalsts</t>
  </si>
  <si>
    <t>Mājsaimniecības neto ienākumi mēnesī, neskaitot ĢVP</t>
  </si>
  <si>
    <t>Starprēķini</t>
  </si>
  <si>
    <t>Aprēķinātais pabalsts</t>
  </si>
  <si>
    <t>Aizpildīt!</t>
  </si>
  <si>
    <t>Atbilstība statusam</t>
  </si>
  <si>
    <t>** Pašvaldība var noteikt iedzīvotājumiem labvēlīgākus nosacījumus attiecībā uz mājokļu pabalstu nekā likumā noteiktās minimālās normas</t>
  </si>
  <si>
    <t>Mājokļa pabalsts **</t>
  </si>
  <si>
    <t>Maznodrošinātās mājsaimniecības statuss *</t>
  </si>
  <si>
    <t>* Maznodrošinātas mājsaimniecības ienākumu slieksni pašvaldība var noteikt lielāku nekā likumā noteiktais minimums.</t>
  </si>
  <si>
    <t>Ja mājsaimniecībā dzīvo persona ar invaliditāti, tad ir papildus normas</t>
  </si>
  <si>
    <t>Maksimālie lielumi, kas attiecināmi uz pabalstu aprēķiniem</t>
  </si>
  <si>
    <t>m2</t>
  </si>
  <si>
    <t>(maksimālo nosaka pašvaldība)</t>
  </si>
  <si>
    <t xml:space="preserve">Minimālā īres maksa par m2 </t>
  </si>
  <si>
    <t>Ikmēneša izdevumi par īri , EUR</t>
  </si>
  <si>
    <t xml:space="preserve">https://likumi.lv/ta/id/68488-socialo-pakalpojumu-un-socialas-palidzibas-likums </t>
  </si>
  <si>
    <t>Piešķirtais Ģimenes valsts pabalsts ĢVP ***</t>
  </si>
  <si>
    <t>*** Sociālo pakalpojumu un sociālās palīdzības likuma 36. pantā noteikti izdevumi, kas samazina aprēķinos izmantotos mājsaimniecības ienākumus, t.sk.ĢVP</t>
  </si>
  <si>
    <r>
      <rPr>
        <b/>
        <sz val="11"/>
        <color rgb="FFFF0000"/>
        <rFont val="Calibri"/>
        <family val="2"/>
        <charset val="204"/>
        <scheme val="minor"/>
      </rPr>
      <t>vai</t>
    </r>
    <r>
      <rPr>
        <sz val="11"/>
        <color rgb="FFFF0000"/>
        <rFont val="Calibri"/>
        <family val="2"/>
        <charset val="204"/>
        <scheme val="minor"/>
      </rPr>
      <t xml:space="preserve"> hipot.kredīta maksājums par vienīgo mājokli,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</si>
</sst>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B_r_-;\-* #,##0.00\ _B_r_-;_-* &quot;-&quot;??\ _B_r_-;_-@_-"/>
    <numFmt numFmtId="164" formatCode="_-* #,##0\ _B_r_-;\-* #,##0\ _B_r_-;_-* &quot;-&quot;??\ _B_r_-;_-@_-"/>
    <numFmt numFmtId="165" formatCode="#,##0.00_ ;\-#,##0.00\ 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2"/>
    <xf numFmtId="0" fontId="8" fillId="0" borderId="0" xfId="0" applyFont="1"/>
    <xf numFmtId="43" fontId="0" fillId="0" borderId="0" xfId="1" applyFont="1"/>
    <xf numFmtId="0" fontId="0" fillId="0" borderId="0" xfId="0" applyAlignment="1">
      <alignment horizontal="right"/>
    </xf>
    <xf numFmtId="43" fontId="0" fillId="0" borderId="5" xfId="0" applyNumberForma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2" fontId="6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wrapText="1"/>
    </xf>
    <xf numFmtId="43" fontId="0" fillId="0" borderId="5" xfId="1" applyFont="1" applyBorder="1"/>
    <xf numFmtId="0" fontId="0" fillId="0" borderId="5" xfId="0" applyBorder="1" applyAlignment="1">
      <alignment wrapText="1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164" fontId="0" fillId="0" borderId="5" xfId="0" applyNumberFormat="1" applyBorder="1"/>
    <xf numFmtId="0" fontId="0" fillId="0" borderId="0" xfId="0" applyFont="1"/>
    <xf numFmtId="0" fontId="9" fillId="0" borderId="0" xfId="0" applyFont="1"/>
    <xf numFmtId="2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3" fontId="0" fillId="0" borderId="5" xfId="0" applyNumberFormat="1" applyBorder="1"/>
    <xf numFmtId="165" fontId="0" fillId="0" borderId="5" xfId="0" applyNumberFormat="1" applyFont="1" applyBorder="1"/>
    <xf numFmtId="0" fontId="7" fillId="0" borderId="0" xfId="0" applyFont="1" applyAlignment="1">
      <alignment horizontal="center"/>
    </xf>
    <xf numFmtId="2" fontId="6" fillId="2" borderId="3" xfId="1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66" fontId="6" fillId="2" borderId="3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kumi.lv/ta/id/68488-socialo-pakalpojumu-un-socialas-palidzibas-likums" TargetMode="External"/><Relationship Id="rId1" Type="http://schemas.openxmlformats.org/officeDocument/2006/relationships/hyperlink" Target="https://likumi.lv/ta/id/319717-noteikumi-par-majsaimniecibas-materialas-situacijas-izvertesanu-un-socialas-palidzibas-sanemsa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13" sqref="A13"/>
    </sheetView>
  </sheetViews>
  <sheetFormatPr defaultRowHeight="15" x14ac:dyDescent="0.25"/>
  <cols>
    <col min="1" max="1" width="40.28515625" customWidth="1"/>
    <col min="2" max="2" width="11.28515625" customWidth="1"/>
    <col min="3" max="3" width="13.140625" customWidth="1"/>
    <col min="4" max="4" width="9.140625" customWidth="1"/>
    <col min="5" max="5" width="8.5703125" customWidth="1"/>
    <col min="6" max="6" width="11.42578125" customWidth="1"/>
    <col min="7" max="7" width="3" style="9" customWidth="1"/>
    <col min="8" max="8" width="17.140625" customWidth="1"/>
  </cols>
  <sheetData>
    <row r="1" spans="1:8" ht="23.25" x14ac:dyDescent="0.35">
      <c r="A1" s="5" t="s">
        <v>3</v>
      </c>
    </row>
    <row r="2" spans="1:8" ht="23.25" x14ac:dyDescent="0.35">
      <c r="A2" s="5"/>
    </row>
    <row r="3" spans="1:8" ht="19.5" thickBot="1" x14ac:dyDescent="0.35">
      <c r="C3" s="29" t="s">
        <v>23</v>
      </c>
    </row>
    <row r="4" spans="1:8" ht="16.5" thickBot="1" x14ac:dyDescent="0.3">
      <c r="A4" s="12" t="s">
        <v>2</v>
      </c>
      <c r="C4" s="31">
        <v>1</v>
      </c>
      <c r="E4" s="33" t="s">
        <v>30</v>
      </c>
      <c r="F4" s="33"/>
    </row>
    <row r="5" spans="1:8" ht="17.25" customHeight="1" thickTop="1" thickBot="1" x14ac:dyDescent="0.3">
      <c r="A5" s="12" t="s">
        <v>36</v>
      </c>
      <c r="C5" s="13">
        <v>0</v>
      </c>
      <c r="E5" s="33"/>
      <c r="F5" s="33"/>
    </row>
    <row r="6" spans="1:8" ht="17.25" thickTop="1" thickBot="1" x14ac:dyDescent="0.3">
      <c r="A6" s="12" t="s">
        <v>20</v>
      </c>
      <c r="C6" s="30">
        <v>0</v>
      </c>
      <c r="E6" s="33"/>
      <c r="F6" s="33"/>
    </row>
    <row r="7" spans="1:8" ht="17.25" thickTop="1" thickBot="1" x14ac:dyDescent="0.3">
      <c r="A7" s="35" t="s">
        <v>34</v>
      </c>
      <c r="C7" s="30">
        <v>0</v>
      </c>
      <c r="E7" s="7" t="s">
        <v>17</v>
      </c>
      <c r="F7" s="21" t="e">
        <f>C7/C9*F9</f>
        <v>#DIV/0!</v>
      </c>
    </row>
    <row r="8" spans="1:8" ht="17.25" thickTop="1" thickBot="1" x14ac:dyDescent="0.3">
      <c r="A8" s="35" t="s">
        <v>38</v>
      </c>
      <c r="C8" s="30">
        <v>0</v>
      </c>
      <c r="E8" s="7"/>
      <c r="F8" s="28">
        <f>C8</f>
        <v>0</v>
      </c>
    </row>
    <row r="9" spans="1:8" ht="17.25" thickTop="1" thickBot="1" x14ac:dyDescent="0.3">
      <c r="A9" s="12" t="s">
        <v>18</v>
      </c>
      <c r="C9" s="32">
        <v>0</v>
      </c>
      <c r="E9" s="7" t="s">
        <v>17</v>
      </c>
      <c r="F9" s="22">
        <f>C9+I35</f>
        <v>0</v>
      </c>
    </row>
    <row r="10" spans="1:8" ht="17.25" thickTop="1" thickBot="1" x14ac:dyDescent="0.3">
      <c r="A10" s="12" t="s">
        <v>16</v>
      </c>
      <c r="C10" s="30">
        <v>0</v>
      </c>
      <c r="E10" s="7" t="s">
        <v>17</v>
      </c>
      <c r="F10" s="21" t="e">
        <f>C10/C9*F9</f>
        <v>#DIV/0!</v>
      </c>
    </row>
    <row r="11" spans="1:8" ht="16.5" thickTop="1" thickBot="1" x14ac:dyDescent="0.3"/>
    <row r="12" spans="1:8" ht="19.5" customHeight="1" x14ac:dyDescent="0.25">
      <c r="B12" s="33" t="s">
        <v>4</v>
      </c>
      <c r="C12" s="33"/>
      <c r="D12" s="33"/>
      <c r="F12" s="33" t="s">
        <v>21</v>
      </c>
      <c r="H12" s="38" t="s">
        <v>22</v>
      </c>
    </row>
    <row r="13" spans="1:8" s="2" customFormat="1" ht="15.75" thickBot="1" x14ac:dyDescent="0.3">
      <c r="B13" s="14" t="s">
        <v>5</v>
      </c>
      <c r="C13" s="14" t="s">
        <v>6</v>
      </c>
      <c r="D13" s="14" t="s">
        <v>1</v>
      </c>
      <c r="F13" s="33"/>
      <c r="G13" s="10"/>
      <c r="H13" s="39"/>
    </row>
    <row r="14" spans="1:8" s="1" customFormat="1" ht="15.75" thickBot="1" x14ac:dyDescent="0.3">
      <c r="G14" s="11"/>
    </row>
    <row r="15" spans="1:8" s="1" customFormat="1" ht="19.5" thickBot="1" x14ac:dyDescent="0.35">
      <c r="A15" s="15" t="s">
        <v>19</v>
      </c>
      <c r="B15" s="16">
        <v>137</v>
      </c>
      <c r="C15" s="16">
        <v>96</v>
      </c>
      <c r="D15" s="17"/>
      <c r="F15" s="8">
        <f>B15+C15*(C4-1)-C6</f>
        <v>137</v>
      </c>
      <c r="G15" s="11">
        <v>0</v>
      </c>
      <c r="H15" s="40">
        <f>SUMIF(F15:G15,"&gt;0")</f>
        <v>137</v>
      </c>
    </row>
    <row r="16" spans="1:8" ht="19.5" thickBot="1" x14ac:dyDescent="0.35">
      <c r="A16" s="18" t="s">
        <v>26</v>
      </c>
      <c r="B16" s="16">
        <v>137</v>
      </c>
      <c r="C16" s="16">
        <v>96</v>
      </c>
      <c r="D16" s="19">
        <v>1.5</v>
      </c>
      <c r="F16" s="8" t="e">
        <f>(B16+C16*(C4-1))*D16+F7+F8+F10-C6</f>
        <v>#DIV/0!</v>
      </c>
      <c r="G16" s="11"/>
      <c r="H16" s="40">
        <f>SUMIF(F16:G16,"&gt;0")</f>
        <v>0</v>
      </c>
    </row>
    <row r="17" spans="1:8" ht="49.5" customHeight="1" thickBot="1" x14ac:dyDescent="0.35">
      <c r="B17" s="6"/>
      <c r="C17" s="6"/>
      <c r="D17" s="3"/>
      <c r="H17" s="41" t="s">
        <v>24</v>
      </c>
    </row>
    <row r="18" spans="1:8" ht="19.5" thickBot="1" x14ac:dyDescent="0.35">
      <c r="A18" s="18" t="s">
        <v>0</v>
      </c>
      <c r="B18" s="16">
        <v>343</v>
      </c>
      <c r="C18" s="16">
        <v>240</v>
      </c>
      <c r="D18" s="20"/>
      <c r="F18" s="27">
        <f>B18+C18*($C$4-1)-$C$6+$C$8</f>
        <v>343</v>
      </c>
      <c r="H18" s="42" t="str">
        <f>IF(F18&gt;0,"ATBILST","NEATBILST")</f>
        <v>ATBILST</v>
      </c>
    </row>
    <row r="19" spans="1:8" ht="19.5" thickBot="1" x14ac:dyDescent="0.35">
      <c r="A19" s="18" t="s">
        <v>27</v>
      </c>
      <c r="B19" s="16">
        <v>549</v>
      </c>
      <c r="C19" s="16">
        <v>384</v>
      </c>
      <c r="D19" s="20"/>
      <c r="F19" s="27">
        <f>B19+C19*($C$4-1)-$C$6+$C$8</f>
        <v>549</v>
      </c>
      <c r="H19" s="42" t="str">
        <f t="shared" ref="H19:H20" si="0">IF(F19&gt;0,"ATBILST","NEATBILST")</f>
        <v>ATBILST</v>
      </c>
    </row>
    <row r="20" spans="1:8" ht="19.5" thickBot="1" x14ac:dyDescent="0.35">
      <c r="A20" s="18" t="s">
        <v>7</v>
      </c>
      <c r="B20" s="16">
        <v>411</v>
      </c>
      <c r="C20" s="16">
        <v>288</v>
      </c>
      <c r="D20" s="20"/>
      <c r="F20" s="27">
        <f>B20+C20*($C$4-1)-$C$6+$C$8</f>
        <v>411</v>
      </c>
      <c r="H20" s="42" t="str">
        <f t="shared" si="0"/>
        <v>ATBILST</v>
      </c>
    </row>
    <row r="22" spans="1:8" x14ac:dyDescent="0.25">
      <c r="A22" t="s">
        <v>8</v>
      </c>
    </row>
    <row r="23" spans="1:8" x14ac:dyDescent="0.25">
      <c r="A23" t="s">
        <v>9</v>
      </c>
    </row>
    <row r="24" spans="1:8" x14ac:dyDescent="0.25">
      <c r="A24" t="s">
        <v>10</v>
      </c>
    </row>
    <row r="25" spans="1:8" x14ac:dyDescent="0.25">
      <c r="A25" t="s">
        <v>28</v>
      </c>
    </row>
    <row r="26" spans="1:8" x14ac:dyDescent="0.25">
      <c r="A26" t="s">
        <v>25</v>
      </c>
    </row>
    <row r="27" spans="1:8" x14ac:dyDescent="0.25">
      <c r="A27" t="s">
        <v>37</v>
      </c>
    </row>
    <row r="28" spans="1:8" x14ac:dyDescent="0.25">
      <c r="A28" s="4" t="s">
        <v>35</v>
      </c>
    </row>
    <row r="29" spans="1:8" x14ac:dyDescent="0.25">
      <c r="A29" t="s">
        <v>29</v>
      </c>
    </row>
    <row r="31" spans="1:8" ht="18.75" x14ac:dyDescent="0.3">
      <c r="A31" s="24" t="s">
        <v>12</v>
      </c>
    </row>
    <row r="32" spans="1:8" x14ac:dyDescent="0.25">
      <c r="A32" s="4" t="s">
        <v>11</v>
      </c>
    </row>
    <row r="33" spans="1:9" ht="21.75" customHeight="1" x14ac:dyDescent="0.25">
      <c r="A33" s="23" t="s">
        <v>13</v>
      </c>
      <c r="E33" s="33" t="s">
        <v>30</v>
      </c>
      <c r="F33" s="33"/>
    </row>
    <row r="34" spans="1:9" ht="21.75" customHeight="1" x14ac:dyDescent="0.25">
      <c r="B34" s="14" t="s">
        <v>5</v>
      </c>
      <c r="C34" s="14" t="s">
        <v>6</v>
      </c>
      <c r="E34" s="33"/>
      <c r="F34" s="33"/>
      <c r="H34" s="34" t="s">
        <v>21</v>
      </c>
      <c r="I34" s="34"/>
    </row>
    <row r="35" spans="1:9" x14ac:dyDescent="0.25">
      <c r="A35" t="s">
        <v>14</v>
      </c>
      <c r="B35" s="19">
        <v>32</v>
      </c>
      <c r="C35" s="19">
        <v>18</v>
      </c>
      <c r="E35" s="36" t="s">
        <v>31</v>
      </c>
      <c r="F35" s="36">
        <f>B35+C35*(C4-1)</f>
        <v>32</v>
      </c>
      <c r="H35" s="26">
        <f>F35-C9</f>
        <v>32</v>
      </c>
      <c r="I35" s="19">
        <f>SUMIF(H35,"&lt;0")</f>
        <v>0</v>
      </c>
    </row>
    <row r="36" spans="1:9" x14ac:dyDescent="0.25">
      <c r="A36" t="s">
        <v>33</v>
      </c>
      <c r="B36" s="25">
        <v>5</v>
      </c>
      <c r="C36" s="19" t="s">
        <v>15</v>
      </c>
      <c r="E36" s="36" t="s">
        <v>15</v>
      </c>
      <c r="F36" s="37">
        <f>F35*B36</f>
        <v>160</v>
      </c>
    </row>
    <row r="37" spans="1:9" x14ac:dyDescent="0.25">
      <c r="A37" t="s">
        <v>32</v>
      </c>
    </row>
  </sheetData>
  <mergeCells count="6">
    <mergeCell ref="E4:F6"/>
    <mergeCell ref="B12:D12"/>
    <mergeCell ref="H12:H13"/>
    <mergeCell ref="F12:F13"/>
    <mergeCell ref="E33:F34"/>
    <mergeCell ref="H34:I34"/>
  </mergeCells>
  <hyperlinks>
    <hyperlink ref="A32" r:id="rId1"/>
    <hyperlink ref="A2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2024-01-12T10:32:00Z</dcterms:created>
  <dcterms:modified xsi:type="dcterms:W3CDTF">2024-01-24T13:47:14Z</dcterms:modified>
</cp:coreProperties>
</file>